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9001"/>
  <workbookPr/>
  <mc:AlternateContent xmlns:mc="http://schemas.openxmlformats.org/markup-compatibility/2006">
    <mc:Choice Requires="x15">
      <x15ac:absPath xmlns:x15ac="http://schemas.microsoft.com/office/spreadsheetml/2010/11/ac" url="R:\LMU\Vejledninger\Kassererguide\"/>
    </mc:Choice>
  </mc:AlternateContent>
  <bookViews>
    <workbookView xWindow="0" yWindow="0" windowWidth="23040" windowHeight="9756" xr2:uid="{00000000-000D-0000-FFFF-FFFF00000000}"/>
  </bookViews>
  <sheets>
    <sheet name="Ark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3" i="1" l="1"/>
  <c r="D43" i="1"/>
  <c r="C44" i="1" l="1"/>
  <c r="F44" i="1"/>
  <c r="E44" i="1"/>
  <c r="E41" i="1"/>
  <c r="K4" i="1"/>
  <c r="K5" i="1"/>
  <c r="K6" i="1"/>
  <c r="K7" i="1"/>
  <c r="K8" i="1"/>
  <c r="K9" i="1"/>
  <c r="K14" i="1"/>
  <c r="K15" i="1"/>
  <c r="K21" i="1" l="1"/>
  <c r="K33" i="1"/>
  <c r="K28" i="1"/>
  <c r="K27" i="1"/>
  <c r="K20" i="1" l="1"/>
  <c r="K19" i="1"/>
  <c r="K18" i="1"/>
  <c r="K17" i="1"/>
  <c r="K16" i="1"/>
  <c r="C41" i="1"/>
  <c r="F41" i="1"/>
  <c r="D41" i="1"/>
  <c r="K10" i="1" l="1"/>
  <c r="K22" i="1"/>
  <c r="K24" i="1" l="1"/>
  <c r="K29" i="1" s="1"/>
  <c r="K30" i="1" s="1"/>
  <c r="D44" i="1"/>
  <c r="K32" i="1"/>
  <c r="K34" i="1"/>
</calcChain>
</file>

<file path=xl/sharedStrings.xml><?xml version="1.0" encoding="utf-8"?>
<sst xmlns="http://schemas.openxmlformats.org/spreadsheetml/2006/main" count="71" uniqueCount="65">
  <si>
    <t>Kontingent Abel Adamsen</t>
  </si>
  <si>
    <t>Tilskud til Lederkursus kommune</t>
  </si>
  <si>
    <t>Kollektiv uge (udgifter til mad)</t>
  </si>
  <si>
    <t>Kollektiv uge (Aftensmad torsdag)</t>
  </si>
  <si>
    <t>Kontingent (Isak Abrahamsen)</t>
  </si>
  <si>
    <t>Kontingent (Rebekka Betuelsen)</t>
  </si>
  <si>
    <t>Kørselsgodtgørelse prædikant</t>
  </si>
  <si>
    <t>Kontingent (Jakob Isaksen)</t>
  </si>
  <si>
    <t>Leje af sommerhus</t>
  </si>
  <si>
    <t>Kontingent (Lea Labansen)</t>
  </si>
  <si>
    <t>Kontingent (Rakel Labansen)</t>
  </si>
  <si>
    <t>Indsat fra kasse til bankkonto</t>
  </si>
  <si>
    <t>Pinsehygge</t>
  </si>
  <si>
    <t>Konfirmandaften (Bowling)</t>
  </si>
  <si>
    <t>Pinsehygge - grillmad, sodavand m.v.</t>
  </si>
  <si>
    <t>Minigolf</t>
  </si>
  <si>
    <t>Tilskud 2016 fra Roskilde komm.</t>
  </si>
  <si>
    <t>Kontingent (Levi Jakobsen)</t>
  </si>
  <si>
    <t>Kontingent (Dina Jakobsen)</t>
  </si>
  <si>
    <t>Kontingent (Samuel Hannasen)</t>
  </si>
  <si>
    <t>Kontingent (Salomo Davidsen)</t>
  </si>
  <si>
    <t>Kontingent (Maria Josefsen)</t>
  </si>
  <si>
    <t>Årskontingent til LMBU's Landskasse</t>
  </si>
  <si>
    <t>Indsamlingsaften til køb af bibler</t>
  </si>
  <si>
    <t>Overført fra kassen til bankkonto</t>
  </si>
  <si>
    <t>Til landsindsamling</t>
  </si>
  <si>
    <t>Lederkursus deltagerbet.</t>
  </si>
  <si>
    <t>Efterårshygge</t>
  </si>
  <si>
    <t>Overført til landsindsamlingen</t>
  </si>
  <si>
    <t>Bankgebyrer</t>
  </si>
  <si>
    <t>Periodens bevægelser</t>
  </si>
  <si>
    <t>Beholdninger ved periodens start</t>
  </si>
  <si>
    <t>Beholdninger ved periodens slut</t>
  </si>
  <si>
    <t>Balance</t>
  </si>
  <si>
    <t>INDTÆGTER:</t>
  </si>
  <si>
    <t>Kontingenter</t>
  </si>
  <si>
    <t>Tilskud kommunen</t>
  </si>
  <si>
    <t>Sommerhusbetaling</t>
  </si>
  <si>
    <t>Sommerhusweekend</t>
  </si>
  <si>
    <t>Landsindsamling</t>
  </si>
  <si>
    <t>Indkøb af bibler</t>
  </si>
  <si>
    <t>Udgifter:</t>
  </si>
  <si>
    <t>Aktiviteter</t>
  </si>
  <si>
    <t>Kørselsgodtgørelse</t>
  </si>
  <si>
    <t>Landskontingent LMBU</t>
  </si>
  <si>
    <t>Landsindsamling overført</t>
  </si>
  <si>
    <t>Lederkursus deltagergebyr</t>
  </si>
  <si>
    <t>Weekendtur i sommerhus</t>
  </si>
  <si>
    <t>Kollektiv uge</t>
  </si>
  <si>
    <t>Samlede indtægter</t>
  </si>
  <si>
    <t>Samlede udgifter</t>
  </si>
  <si>
    <t>Årets underskud</t>
  </si>
  <si>
    <t>Balance:</t>
  </si>
  <si>
    <t>Årets resultat (underskud)</t>
  </si>
  <si>
    <t>Beholdninger pr. 31.12.16</t>
  </si>
  <si>
    <t>Kassebeholdning pr. 1.1.2016</t>
  </si>
  <si>
    <t>Bankbeholdning pr. 31.12.2016</t>
  </si>
  <si>
    <t>Bankbeholdning pr. 1.1.2016</t>
  </si>
  <si>
    <t>Kassebeholdning pr. 31.12.2016</t>
  </si>
  <si>
    <t>Tilskud lederkursus</t>
  </si>
  <si>
    <t>Likvide beholdinger</t>
  </si>
  <si>
    <t>Konfirmandaften</t>
  </si>
  <si>
    <t>Årsregnskab 2016 for Himmelby LMU</t>
  </si>
  <si>
    <t>Konto</t>
  </si>
  <si>
    <t xml:space="preserve"> Beløb i Kr.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</si>
</sst>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darkUp">
        <fgColor rgb="FF000000"/>
        <bgColor rgb="FFB4B4B4"/>
      </patternFill>
    </fill>
  </fills>
  <borders count="17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2" fillId="0" borderId="1" xfId="0" applyFont="1" applyBorder="1"/>
    <xf numFmtId="0" fontId="3" fillId="0" borderId="2" xfId="0" applyFont="1" applyBorder="1" applyAlignment="1">
      <alignment horizontal="center" vertical="center"/>
    </xf>
    <xf numFmtId="0" fontId="2" fillId="0" borderId="2" xfId="0" applyFont="1" applyBorder="1"/>
    <xf numFmtId="4" fontId="3" fillId="0" borderId="2" xfId="0" applyNumberFormat="1" applyFont="1" applyBorder="1" applyAlignment="1">
      <alignment horizontal="center" vertical="center"/>
    </xf>
    <xf numFmtId="0" fontId="2" fillId="0" borderId="3" xfId="0" applyFont="1" applyBorder="1"/>
    <xf numFmtId="0" fontId="2" fillId="0" borderId="4" xfId="0" applyFont="1" applyBorder="1"/>
    <xf numFmtId="0" fontId="3" fillId="0" borderId="4" xfId="0" applyFont="1" applyBorder="1" applyAlignment="1">
      <alignment horizontal="center" vertical="center"/>
    </xf>
    <xf numFmtId="4" fontId="3" fillId="0" borderId="3" xfId="0" applyNumberFormat="1" applyFont="1" applyBorder="1" applyAlignment="1">
      <alignment horizontal="center" vertical="center"/>
    </xf>
    <xf numFmtId="4" fontId="3" fillId="0" borderId="4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0" borderId="6" xfId="0" applyFont="1" applyBorder="1"/>
    <xf numFmtId="0" fontId="2" fillId="3" borderId="0" xfId="0" applyFont="1" applyFill="1"/>
    <xf numFmtId="4" fontId="3" fillId="2" borderId="8" xfId="0" applyNumberFormat="1" applyFont="1" applyFill="1" applyBorder="1" applyAlignment="1">
      <alignment horizontal="center" vertical="center"/>
    </xf>
    <xf numFmtId="0" fontId="2" fillId="0" borderId="9" xfId="0" applyFont="1" applyBorder="1"/>
    <xf numFmtId="0" fontId="3" fillId="0" borderId="9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0" fillId="0" borderId="2" xfId="0" applyBorder="1"/>
    <xf numFmtId="0" fontId="2" fillId="0" borderId="0" xfId="0" applyFont="1" applyBorder="1"/>
    <xf numFmtId="0" fontId="2" fillId="0" borderId="5" xfId="0" applyFont="1" applyBorder="1"/>
    <xf numFmtId="0" fontId="0" fillId="0" borderId="3" xfId="0" applyBorder="1"/>
    <xf numFmtId="0" fontId="0" fillId="0" borderId="4" xfId="0" applyBorder="1"/>
    <xf numFmtId="2" fontId="3" fillId="2" borderId="7" xfId="0" applyNumberFormat="1" applyFont="1" applyFill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0" fontId="2" fillId="3" borderId="7" xfId="0" applyFont="1" applyFill="1" applyBorder="1"/>
    <xf numFmtId="0" fontId="2" fillId="0" borderId="8" xfId="0" applyFont="1" applyBorder="1"/>
    <xf numFmtId="0" fontId="2" fillId="3" borderId="10" xfId="0" applyFont="1" applyFill="1" applyBorder="1"/>
    <xf numFmtId="4" fontId="3" fillId="0" borderId="11" xfId="0" applyNumberFormat="1" applyFont="1" applyBorder="1" applyAlignment="1">
      <alignment horizontal="center" vertical="center"/>
    </xf>
    <xf numFmtId="0" fontId="2" fillId="3" borderId="11" xfId="0" applyFont="1" applyFill="1" applyBorder="1"/>
    <xf numFmtId="4" fontId="3" fillId="0" borderId="12" xfId="0" applyNumberFormat="1" applyFont="1" applyBorder="1" applyAlignment="1">
      <alignment horizontal="center" vertical="center"/>
    </xf>
    <xf numFmtId="0" fontId="0" fillId="0" borderId="13" xfId="0" applyBorder="1" applyAlignment="1">
      <alignment horizontal="centerContinuous"/>
    </xf>
    <xf numFmtId="0" fontId="1" fillId="0" borderId="14" xfId="0" applyFont="1" applyBorder="1" applyAlignment="1">
      <alignment horizontal="centerContinuous"/>
    </xf>
    <xf numFmtId="0" fontId="0" fillId="0" borderId="14" xfId="0" applyBorder="1" applyAlignment="1">
      <alignment horizontal="centerContinuous"/>
    </xf>
    <xf numFmtId="0" fontId="0" fillId="0" borderId="15" xfId="0" applyBorder="1" applyAlignment="1">
      <alignment horizontal="centerContinuous"/>
    </xf>
    <xf numFmtId="0" fontId="0" fillId="0" borderId="16" xfId="0" applyBorder="1"/>
    <xf numFmtId="0" fontId="0" fillId="0" borderId="0" xfId="0" applyBorder="1"/>
    <xf numFmtId="0" fontId="0" fillId="0" borderId="7" xfId="0" applyBorder="1"/>
    <xf numFmtId="0" fontId="1" fillId="0" borderId="16" xfId="0" applyFont="1" applyBorder="1" applyAlignment="1">
      <alignment horizontal="center"/>
    </xf>
    <xf numFmtId="0" fontId="1" fillId="0" borderId="0" xfId="0" applyFont="1" applyBorder="1"/>
    <xf numFmtId="4" fontId="1" fillId="0" borderId="7" xfId="0" applyNumberFormat="1" applyFont="1" applyBorder="1" applyAlignment="1">
      <alignment horizontal="right"/>
    </xf>
    <xf numFmtId="0" fontId="0" fillId="0" borderId="16" xfId="0" applyBorder="1" applyAlignment="1">
      <alignment horizontal="center"/>
    </xf>
    <xf numFmtId="4" fontId="0" fillId="0" borderId="7" xfId="0" applyNumberFormat="1" applyBorder="1"/>
    <xf numFmtId="4" fontId="1" fillId="0" borderId="7" xfId="0" applyNumberFormat="1" applyFont="1" applyBorder="1"/>
    <xf numFmtId="0" fontId="0" fillId="0" borderId="6" xfId="0" applyBorder="1"/>
    <xf numFmtId="4" fontId="1" fillId="0" borderId="2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ont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5"/>
  <sheetViews>
    <sheetView tabSelected="1" topLeftCell="A14" workbookViewId="0">
      <selection activeCell="B3" sqref="B3"/>
    </sheetView>
  </sheetViews>
  <sheetFormatPr defaultRowHeight="14.4" x14ac:dyDescent="0.3"/>
  <cols>
    <col min="1" max="1" width="31.77734375" bestFit="1" customWidth="1"/>
    <col min="5" max="6" width="9.109375" bestFit="1" customWidth="1"/>
    <col min="9" max="9" width="32.6640625" bestFit="1" customWidth="1"/>
    <col min="10" max="10" width="14.44140625" customWidth="1"/>
    <col min="11" max="11" width="11" customWidth="1"/>
  </cols>
  <sheetData>
    <row r="1" spans="1:11" ht="15" thickBot="1" x14ac:dyDescent="0.35">
      <c r="H1" s="32"/>
      <c r="I1" s="33" t="s">
        <v>62</v>
      </c>
      <c r="J1" s="34"/>
      <c r="K1" s="35"/>
    </row>
    <row r="2" spans="1:11" ht="15" thickBot="1" x14ac:dyDescent="0.35">
      <c r="A2" s="11" t="s">
        <v>0</v>
      </c>
      <c r="B2" s="11">
        <v>1</v>
      </c>
      <c r="C2" s="21"/>
      <c r="D2" s="21"/>
      <c r="E2" s="11">
        <v>100</v>
      </c>
      <c r="F2" s="21"/>
      <c r="H2" s="36"/>
      <c r="I2" s="37"/>
      <c r="J2" s="37"/>
      <c r="K2" s="38"/>
    </row>
    <row r="3" spans="1:11" ht="15" thickBot="1" x14ac:dyDescent="0.35">
      <c r="A3" s="1" t="s">
        <v>4</v>
      </c>
      <c r="B3" s="1">
        <v>1</v>
      </c>
      <c r="C3" s="2"/>
      <c r="D3" s="2"/>
      <c r="E3" s="1">
        <v>100</v>
      </c>
      <c r="F3" s="21"/>
      <c r="H3" s="39" t="s">
        <v>63</v>
      </c>
      <c r="I3" s="40" t="s">
        <v>34</v>
      </c>
      <c r="J3" s="37"/>
      <c r="K3" s="41" t="s">
        <v>64</v>
      </c>
    </row>
    <row r="4" spans="1:11" ht="15" thickBot="1" x14ac:dyDescent="0.35">
      <c r="A4" s="3" t="s">
        <v>5</v>
      </c>
      <c r="B4" s="3">
        <v>1</v>
      </c>
      <c r="C4" s="4"/>
      <c r="D4" s="4"/>
      <c r="E4" s="3">
        <v>100</v>
      </c>
      <c r="F4" s="7"/>
      <c r="H4" s="42">
        <v>1</v>
      </c>
      <c r="I4" s="37" t="s">
        <v>35</v>
      </c>
      <c r="J4" s="37"/>
      <c r="K4" s="43">
        <f>SUM(C2:E12)</f>
        <v>1100</v>
      </c>
    </row>
    <row r="5" spans="1:11" ht="15" thickBot="1" x14ac:dyDescent="0.35">
      <c r="A5" s="3" t="s">
        <v>7</v>
      </c>
      <c r="B5" s="3">
        <v>1</v>
      </c>
      <c r="C5" s="3">
        <v>100</v>
      </c>
      <c r="D5" s="4"/>
      <c r="E5" s="4"/>
      <c r="F5" s="7"/>
      <c r="H5" s="42">
        <v>2</v>
      </c>
      <c r="I5" s="37" t="s">
        <v>36</v>
      </c>
      <c r="J5" s="37"/>
      <c r="K5" s="43">
        <f>SUM(E13)</f>
        <v>1320</v>
      </c>
    </row>
    <row r="6" spans="1:11" ht="15" thickBot="1" x14ac:dyDescent="0.35">
      <c r="A6" s="3" t="s">
        <v>9</v>
      </c>
      <c r="B6" s="3">
        <v>1</v>
      </c>
      <c r="C6" s="3">
        <v>100</v>
      </c>
      <c r="D6" s="4"/>
      <c r="E6" s="4"/>
      <c r="F6" s="7"/>
      <c r="H6" s="42">
        <v>3</v>
      </c>
      <c r="I6" s="37" t="s">
        <v>37</v>
      </c>
      <c r="J6" s="37"/>
      <c r="K6" s="43">
        <f>SUM(C14)</f>
        <v>400</v>
      </c>
    </row>
    <row r="7" spans="1:11" ht="15" thickBot="1" x14ac:dyDescent="0.35">
      <c r="A7" s="3" t="s">
        <v>10</v>
      </c>
      <c r="B7" s="3">
        <v>1</v>
      </c>
      <c r="C7" s="4"/>
      <c r="D7" s="4"/>
      <c r="E7" s="3">
        <v>100</v>
      </c>
      <c r="F7" s="7"/>
      <c r="H7" s="42">
        <v>4</v>
      </c>
      <c r="I7" s="37" t="s">
        <v>39</v>
      </c>
      <c r="J7" s="37"/>
      <c r="K7" s="43">
        <f>SUM(C15:E18)</f>
        <v>1640</v>
      </c>
    </row>
    <row r="8" spans="1:11" ht="15" thickBot="1" x14ac:dyDescent="0.35">
      <c r="A8" s="3" t="s">
        <v>17</v>
      </c>
      <c r="B8" s="3">
        <v>1</v>
      </c>
      <c r="C8" s="3">
        <v>100</v>
      </c>
      <c r="D8" s="4"/>
      <c r="E8" s="4"/>
      <c r="F8" s="7"/>
      <c r="H8" s="42">
        <v>5</v>
      </c>
      <c r="I8" s="37" t="s">
        <v>40</v>
      </c>
      <c r="J8" s="37"/>
      <c r="K8" s="43">
        <f>SUM(C19)</f>
        <v>1315</v>
      </c>
    </row>
    <row r="9" spans="1:11" ht="15" thickBot="1" x14ac:dyDescent="0.35">
      <c r="A9" s="3" t="s">
        <v>18</v>
      </c>
      <c r="B9" s="3">
        <v>1</v>
      </c>
      <c r="C9" s="4"/>
      <c r="D9" s="4"/>
      <c r="E9" s="3">
        <v>100</v>
      </c>
      <c r="F9" s="7"/>
      <c r="H9" s="42">
        <v>6</v>
      </c>
      <c r="I9" s="37" t="s">
        <v>59</v>
      </c>
      <c r="J9" s="37"/>
      <c r="K9" s="43">
        <f>SUM(E20)</f>
        <v>1250</v>
      </c>
    </row>
    <row r="10" spans="1:11" ht="15" thickBot="1" x14ac:dyDescent="0.35">
      <c r="A10" s="3" t="s">
        <v>19</v>
      </c>
      <c r="B10" s="3">
        <v>1</v>
      </c>
      <c r="C10" s="3">
        <v>100</v>
      </c>
      <c r="D10" s="6"/>
      <c r="E10" s="7"/>
      <c r="F10" s="7"/>
      <c r="H10" s="42"/>
      <c r="I10" s="40" t="s">
        <v>49</v>
      </c>
      <c r="J10" s="37"/>
      <c r="K10" s="44">
        <f>SUM(K4:K9)</f>
        <v>7025</v>
      </c>
    </row>
    <row r="11" spans="1:11" ht="15" thickBot="1" x14ac:dyDescent="0.35">
      <c r="A11" s="3" t="s">
        <v>20</v>
      </c>
      <c r="B11" s="3">
        <v>1</v>
      </c>
      <c r="C11" s="4"/>
      <c r="D11" s="6"/>
      <c r="E11" s="8">
        <v>100</v>
      </c>
      <c r="F11" s="7"/>
      <c r="H11" s="42"/>
      <c r="I11" s="37"/>
      <c r="J11" s="37"/>
      <c r="K11" s="43"/>
    </row>
    <row r="12" spans="1:11" ht="15" thickBot="1" x14ac:dyDescent="0.35">
      <c r="A12" s="3" t="s">
        <v>21</v>
      </c>
      <c r="B12" s="3">
        <v>1</v>
      </c>
      <c r="C12" s="4"/>
      <c r="D12" s="6"/>
      <c r="E12" s="8">
        <v>100</v>
      </c>
      <c r="F12" s="7"/>
      <c r="H12" s="42"/>
      <c r="I12" s="37"/>
      <c r="J12" s="37"/>
      <c r="K12" s="38"/>
    </row>
    <row r="13" spans="1:11" ht="15" thickBot="1" x14ac:dyDescent="0.35">
      <c r="A13" s="3" t="s">
        <v>16</v>
      </c>
      <c r="B13" s="3">
        <v>2</v>
      </c>
      <c r="C13" s="4"/>
      <c r="D13" s="6"/>
      <c r="E13" s="10">
        <v>1320</v>
      </c>
      <c r="F13" s="7"/>
      <c r="H13" s="42"/>
      <c r="I13" s="40" t="s">
        <v>41</v>
      </c>
      <c r="J13" s="37"/>
      <c r="K13" s="43"/>
    </row>
    <row r="14" spans="1:11" ht="15" thickBot="1" x14ac:dyDescent="0.35">
      <c r="A14" s="3" t="s">
        <v>38</v>
      </c>
      <c r="B14" s="3">
        <v>3</v>
      </c>
      <c r="C14" s="3">
        <v>400</v>
      </c>
      <c r="D14" s="20"/>
      <c r="E14" s="7"/>
      <c r="F14" s="7"/>
      <c r="H14" s="42">
        <v>11</v>
      </c>
      <c r="I14" s="37" t="s">
        <v>42</v>
      </c>
      <c r="J14" s="37"/>
      <c r="K14" s="43">
        <f>SUM(C21:F26)</f>
        <v>2607</v>
      </c>
    </row>
    <row r="15" spans="1:11" ht="15" thickBot="1" x14ac:dyDescent="0.35">
      <c r="A15" s="3" t="s">
        <v>25</v>
      </c>
      <c r="B15" s="3">
        <v>4</v>
      </c>
      <c r="C15" s="18">
        <v>200</v>
      </c>
      <c r="D15" s="21"/>
      <c r="E15" s="4"/>
      <c r="F15" s="7"/>
      <c r="H15" s="42">
        <v>12</v>
      </c>
      <c r="I15" s="37" t="s">
        <v>43</v>
      </c>
      <c r="J15" s="37"/>
      <c r="K15" s="43">
        <f>SUM(C27:F29)</f>
        <v>671</v>
      </c>
    </row>
    <row r="16" spans="1:11" ht="15" thickBot="1" x14ac:dyDescent="0.35">
      <c r="A16" s="3" t="s">
        <v>25</v>
      </c>
      <c r="B16" s="3">
        <v>4</v>
      </c>
      <c r="C16" s="2"/>
      <c r="D16" s="6"/>
      <c r="E16" s="8">
        <v>100</v>
      </c>
      <c r="F16" s="7"/>
      <c r="H16" s="42">
        <v>13</v>
      </c>
      <c r="I16" s="37" t="s">
        <v>44</v>
      </c>
      <c r="J16" s="37"/>
      <c r="K16" s="43">
        <f>SUM(F30)</f>
        <v>490</v>
      </c>
    </row>
    <row r="17" spans="1:11" ht="15" thickBot="1" x14ac:dyDescent="0.35">
      <c r="A17" s="3" t="s">
        <v>25</v>
      </c>
      <c r="B17" s="3">
        <v>4</v>
      </c>
      <c r="C17" s="4"/>
      <c r="D17" s="6"/>
      <c r="E17" s="10">
        <v>1140</v>
      </c>
      <c r="F17" s="7"/>
      <c r="H17" s="42">
        <v>14</v>
      </c>
      <c r="I17" s="37" t="s">
        <v>45</v>
      </c>
      <c r="J17" s="37"/>
      <c r="K17" s="43">
        <f>SUM(F31)</f>
        <v>1640</v>
      </c>
    </row>
    <row r="18" spans="1:11" ht="15" thickBot="1" x14ac:dyDescent="0.35">
      <c r="A18" s="3" t="s">
        <v>25</v>
      </c>
      <c r="B18" s="3">
        <v>4</v>
      </c>
      <c r="C18" s="4"/>
      <c r="D18" s="6"/>
      <c r="E18" s="8">
        <v>200</v>
      </c>
      <c r="F18" s="7"/>
      <c r="H18" s="42">
        <v>15</v>
      </c>
      <c r="I18" s="37" t="s">
        <v>46</v>
      </c>
      <c r="J18" s="37"/>
      <c r="K18" s="43">
        <f>SUM(F32)</f>
        <v>1500</v>
      </c>
    </row>
    <row r="19" spans="1:11" ht="15" thickBot="1" x14ac:dyDescent="0.35">
      <c r="A19" s="3" t="s">
        <v>23</v>
      </c>
      <c r="B19" s="3">
        <v>5</v>
      </c>
      <c r="C19" s="5">
        <v>1315</v>
      </c>
      <c r="D19" s="6"/>
      <c r="E19" s="7"/>
      <c r="F19" s="7"/>
      <c r="H19" s="42">
        <v>17</v>
      </c>
      <c r="I19" s="37" t="s">
        <v>47</v>
      </c>
      <c r="J19" s="37"/>
      <c r="K19" s="43">
        <f>SUM(F34)</f>
        <v>1400</v>
      </c>
    </row>
    <row r="20" spans="1:11" ht="15" thickBot="1" x14ac:dyDescent="0.35">
      <c r="A20" s="3" t="s">
        <v>1</v>
      </c>
      <c r="B20" s="3">
        <v>6</v>
      </c>
      <c r="C20" s="4"/>
      <c r="D20" s="6"/>
      <c r="E20" s="10">
        <v>1250</v>
      </c>
      <c r="F20" s="7"/>
      <c r="H20" s="42">
        <v>18</v>
      </c>
      <c r="I20" s="37" t="s">
        <v>48</v>
      </c>
      <c r="J20" s="37"/>
      <c r="K20" s="43">
        <f>SUM(C35:F36)</f>
        <v>1170.5</v>
      </c>
    </row>
    <row r="21" spans="1:11" ht="15" thickBot="1" x14ac:dyDescent="0.35">
      <c r="A21" s="3" t="s">
        <v>12</v>
      </c>
      <c r="B21" s="3">
        <v>11</v>
      </c>
      <c r="C21" s="4"/>
      <c r="D21" s="12">
        <v>247</v>
      </c>
      <c r="E21" s="7"/>
      <c r="F21" s="7"/>
      <c r="H21" s="42">
        <v>19</v>
      </c>
      <c r="I21" s="37" t="s">
        <v>29</v>
      </c>
      <c r="J21" s="37"/>
      <c r="K21" s="43">
        <f>SUM(F33)</f>
        <v>150</v>
      </c>
    </row>
    <row r="22" spans="1:11" ht="15" thickBot="1" x14ac:dyDescent="0.35">
      <c r="A22" s="3" t="s">
        <v>13</v>
      </c>
      <c r="B22" s="3">
        <v>11</v>
      </c>
      <c r="C22" s="4"/>
      <c r="D22" s="6"/>
      <c r="E22" s="7"/>
      <c r="F22" s="10">
        <v>1315</v>
      </c>
      <c r="H22" s="36"/>
      <c r="I22" s="40" t="s">
        <v>50</v>
      </c>
      <c r="J22" s="37"/>
      <c r="K22" s="44">
        <f>SUM(K14:K21)</f>
        <v>9628.5</v>
      </c>
    </row>
    <row r="23" spans="1:11" ht="15" thickBot="1" x14ac:dyDescent="0.35">
      <c r="A23" s="3" t="s">
        <v>14</v>
      </c>
      <c r="B23" s="3">
        <v>11</v>
      </c>
      <c r="C23" s="4"/>
      <c r="D23" s="6"/>
      <c r="E23" s="7"/>
      <c r="F23" s="8">
        <v>320</v>
      </c>
      <c r="H23" s="36"/>
      <c r="I23" s="37"/>
      <c r="J23" s="37"/>
      <c r="K23" s="43"/>
    </row>
    <row r="24" spans="1:11" ht="15" thickBot="1" x14ac:dyDescent="0.35">
      <c r="A24" s="3" t="s">
        <v>15</v>
      </c>
      <c r="B24" s="3">
        <v>11</v>
      </c>
      <c r="C24" s="4"/>
      <c r="D24" s="6"/>
      <c r="E24" s="7"/>
      <c r="F24" s="8">
        <v>300</v>
      </c>
      <c r="H24" s="36"/>
      <c r="I24" s="37" t="s">
        <v>51</v>
      </c>
      <c r="J24" s="37"/>
      <c r="K24" s="43">
        <f>SUM(K10-K22)</f>
        <v>-2603.5</v>
      </c>
    </row>
    <row r="25" spans="1:11" ht="15" thickBot="1" x14ac:dyDescent="0.35">
      <c r="A25" s="3" t="s">
        <v>61</v>
      </c>
      <c r="B25" s="3">
        <v>11</v>
      </c>
      <c r="C25" s="4"/>
      <c r="D25" s="6"/>
      <c r="E25" s="8"/>
      <c r="F25" s="8">
        <v>250</v>
      </c>
      <c r="H25" s="36"/>
      <c r="I25" s="37"/>
      <c r="J25" s="37"/>
      <c r="K25" s="43"/>
    </row>
    <row r="26" spans="1:11" ht="15" thickBot="1" x14ac:dyDescent="0.35">
      <c r="A26" s="3" t="s">
        <v>27</v>
      </c>
      <c r="B26" s="3">
        <v>11</v>
      </c>
      <c r="C26" s="4"/>
      <c r="D26" s="6"/>
      <c r="E26" s="7"/>
      <c r="F26" s="11">
        <v>175</v>
      </c>
      <c r="H26" s="36"/>
      <c r="I26" s="40" t="s">
        <v>52</v>
      </c>
      <c r="J26" s="37"/>
      <c r="K26" s="43"/>
    </row>
    <row r="27" spans="1:11" ht="15" thickBot="1" x14ac:dyDescent="0.35">
      <c r="A27" s="3" t="s">
        <v>6</v>
      </c>
      <c r="B27" s="3">
        <v>12</v>
      </c>
      <c r="C27" s="4"/>
      <c r="D27" s="12">
        <v>216</v>
      </c>
      <c r="E27" s="7"/>
      <c r="F27" s="7"/>
      <c r="H27" s="36"/>
      <c r="I27" s="37" t="s">
        <v>55</v>
      </c>
      <c r="J27" s="37"/>
      <c r="K27" s="43">
        <f>C42</f>
        <v>1114</v>
      </c>
    </row>
    <row r="28" spans="1:11" ht="15" thickBot="1" x14ac:dyDescent="0.35">
      <c r="A28" s="3" t="s">
        <v>6</v>
      </c>
      <c r="B28" s="3">
        <v>12</v>
      </c>
      <c r="C28" s="4"/>
      <c r="D28" s="6"/>
      <c r="E28" s="7"/>
      <c r="F28" s="8">
        <v>155</v>
      </c>
      <c r="H28" s="36"/>
      <c r="I28" s="37" t="s">
        <v>57</v>
      </c>
      <c r="J28" s="37"/>
      <c r="K28" s="43">
        <f>E42</f>
        <v>8545.5</v>
      </c>
    </row>
    <row r="29" spans="1:11" ht="15" thickBot="1" x14ac:dyDescent="0.35">
      <c r="A29" s="3" t="s">
        <v>6</v>
      </c>
      <c r="B29" s="3">
        <v>12</v>
      </c>
      <c r="C29" s="4"/>
      <c r="D29" s="12">
        <v>300</v>
      </c>
      <c r="E29" s="7"/>
      <c r="F29" s="7"/>
      <c r="H29" s="36"/>
      <c r="I29" s="37" t="s">
        <v>53</v>
      </c>
      <c r="J29" s="37"/>
      <c r="K29" s="43">
        <f>K24</f>
        <v>-2603.5</v>
      </c>
    </row>
    <row r="30" spans="1:11" ht="15" thickBot="1" x14ac:dyDescent="0.35">
      <c r="A30" s="3" t="s">
        <v>22</v>
      </c>
      <c r="B30" s="3">
        <v>13</v>
      </c>
      <c r="C30" s="4"/>
      <c r="D30" s="6"/>
      <c r="E30" s="7"/>
      <c r="F30" s="8">
        <v>490</v>
      </c>
      <c r="H30" s="36"/>
      <c r="I30" s="37" t="s">
        <v>54</v>
      </c>
      <c r="J30" s="37"/>
      <c r="K30" s="44">
        <f>SUM(K27:K29)</f>
        <v>7056</v>
      </c>
    </row>
    <row r="31" spans="1:11" ht="15" thickBot="1" x14ac:dyDescent="0.35">
      <c r="A31" s="3" t="s">
        <v>28</v>
      </c>
      <c r="B31" s="3">
        <v>14</v>
      </c>
      <c r="C31" s="4"/>
      <c r="D31" s="6"/>
      <c r="E31" s="7"/>
      <c r="F31" s="10">
        <v>1640</v>
      </c>
      <c r="H31" s="36"/>
      <c r="I31" s="37"/>
      <c r="J31" s="37"/>
      <c r="K31" s="43"/>
    </row>
    <row r="32" spans="1:11" ht="15" thickBot="1" x14ac:dyDescent="0.35">
      <c r="A32" s="3" t="s">
        <v>26</v>
      </c>
      <c r="B32" s="3">
        <v>15</v>
      </c>
      <c r="C32" s="4"/>
      <c r="D32" s="6"/>
      <c r="E32" s="7"/>
      <c r="F32" s="10">
        <v>1500</v>
      </c>
      <c r="H32" s="36"/>
      <c r="I32" s="37" t="s">
        <v>58</v>
      </c>
      <c r="J32" s="37"/>
      <c r="K32" s="43">
        <f>D43</f>
        <v>221</v>
      </c>
    </row>
    <row r="33" spans="1:11" ht="15" thickBot="1" x14ac:dyDescent="0.35">
      <c r="A33" s="3" t="s">
        <v>29</v>
      </c>
      <c r="B33" s="3">
        <v>19</v>
      </c>
      <c r="C33" s="20"/>
      <c r="D33" s="13"/>
      <c r="E33" s="7"/>
      <c r="F33" s="8">
        <v>150</v>
      </c>
      <c r="H33" s="36"/>
      <c r="I33" s="37" t="s">
        <v>56</v>
      </c>
      <c r="J33" s="37"/>
      <c r="K33" s="43">
        <f>F43</f>
        <v>6835</v>
      </c>
    </row>
    <row r="34" spans="1:11" ht="15" thickBot="1" x14ac:dyDescent="0.35">
      <c r="A34" s="3" t="s">
        <v>8</v>
      </c>
      <c r="B34" s="3">
        <v>17</v>
      </c>
      <c r="C34" s="2"/>
      <c r="D34" s="6"/>
      <c r="E34" s="7"/>
      <c r="F34" s="10">
        <v>1400</v>
      </c>
      <c r="H34" s="45"/>
      <c r="I34" s="22" t="s">
        <v>60</v>
      </c>
      <c r="J34" s="22"/>
      <c r="K34" s="46">
        <f>SUM(K32:K33)</f>
        <v>7056</v>
      </c>
    </row>
    <row r="35" spans="1:11" ht="15" thickBot="1" x14ac:dyDescent="0.35">
      <c r="A35" s="3" t="s">
        <v>2</v>
      </c>
      <c r="B35" s="3">
        <v>18</v>
      </c>
      <c r="C35" s="4"/>
      <c r="D35" s="6"/>
      <c r="E35" s="7"/>
      <c r="F35" s="8">
        <v>825.5</v>
      </c>
    </row>
    <row r="36" spans="1:11" ht="15" thickBot="1" x14ac:dyDescent="0.35">
      <c r="A36" s="3" t="s">
        <v>3</v>
      </c>
      <c r="B36" s="3">
        <v>18</v>
      </c>
      <c r="C36" s="3"/>
      <c r="D36" s="12">
        <v>345</v>
      </c>
      <c r="E36" s="7"/>
      <c r="F36" s="7"/>
    </row>
    <row r="37" spans="1:11" ht="15" thickBot="1" x14ac:dyDescent="0.35">
      <c r="A37" s="3" t="s">
        <v>24</v>
      </c>
      <c r="B37" s="3"/>
      <c r="C37" s="4"/>
      <c r="D37" s="12">
        <v>900</v>
      </c>
      <c r="E37" s="8">
        <v>900</v>
      </c>
      <c r="F37" s="7"/>
    </row>
    <row r="38" spans="1:11" ht="15" thickBot="1" x14ac:dyDescent="0.35">
      <c r="A38" s="19"/>
      <c r="B38" s="19"/>
      <c r="C38" s="19"/>
      <c r="D38" s="22"/>
      <c r="E38" s="23"/>
      <c r="F38" s="23"/>
    </row>
    <row r="39" spans="1:11" ht="15" thickBot="1" x14ac:dyDescent="0.35">
      <c r="A39" s="3" t="s">
        <v>11</v>
      </c>
      <c r="B39" s="4"/>
      <c r="C39" s="4"/>
      <c r="D39" s="9">
        <v>1200</v>
      </c>
      <c r="E39" s="10">
        <v>1200</v>
      </c>
      <c r="F39" s="27"/>
    </row>
    <row r="40" spans="1:11" ht="15" thickBot="1" x14ac:dyDescent="0.35">
      <c r="A40" s="4"/>
      <c r="B40" s="4"/>
      <c r="C40" s="4"/>
      <c r="D40" s="6"/>
      <c r="E40" s="7"/>
      <c r="F40" s="21"/>
    </row>
    <row r="41" spans="1:11" ht="15" thickBot="1" x14ac:dyDescent="0.35">
      <c r="A41" s="3" t="s">
        <v>30</v>
      </c>
      <c r="B41" s="4"/>
      <c r="C41" s="5">
        <f>SUM(C2:C40)</f>
        <v>2315</v>
      </c>
      <c r="D41" s="5">
        <f>SUM(D2:D40)</f>
        <v>3208</v>
      </c>
      <c r="E41" s="5">
        <f>SUM(E2:E40)</f>
        <v>6810</v>
      </c>
      <c r="F41" s="25">
        <f>SUM(F2:F40)</f>
        <v>8520.5</v>
      </c>
    </row>
    <row r="42" spans="1:11" ht="15" thickBot="1" x14ac:dyDescent="0.35">
      <c r="A42" s="3" t="s">
        <v>31</v>
      </c>
      <c r="B42" s="4"/>
      <c r="C42" s="24">
        <v>1114</v>
      </c>
      <c r="D42" s="14"/>
      <c r="E42" s="15">
        <v>8545.5</v>
      </c>
      <c r="F42" s="26"/>
    </row>
    <row r="43" spans="1:11" ht="15" thickBot="1" x14ac:dyDescent="0.35">
      <c r="A43" s="3" t="s">
        <v>32</v>
      </c>
      <c r="B43" s="4"/>
      <c r="C43" s="28"/>
      <c r="D43" s="29">
        <f>SUM(C41-D41+C42)</f>
        <v>221</v>
      </c>
      <c r="E43" s="30"/>
      <c r="F43" s="31">
        <f>SUM(E41-F41+E42)</f>
        <v>6835</v>
      </c>
    </row>
    <row r="44" spans="1:11" ht="15" thickBot="1" x14ac:dyDescent="0.35">
      <c r="A44" s="17" t="s">
        <v>33</v>
      </c>
      <c r="B44" s="16"/>
      <c r="C44" s="5">
        <f>SUM(C41+C42)</f>
        <v>3429</v>
      </c>
      <c r="D44" s="5">
        <f>SUM(D41+D43)</f>
        <v>3429</v>
      </c>
      <c r="E44" s="5">
        <f>SUM(E41+E42)</f>
        <v>15355.5</v>
      </c>
      <c r="F44" s="5">
        <f>SUM(F41+F43)</f>
        <v>15355.5</v>
      </c>
    </row>
    <row r="45" spans="1:11" ht="15" thickTop="1" x14ac:dyDescent="0.3"/>
  </sheetData>
  <sortState ref="A2:G49">
    <sortCondition ref="B2:B49"/>
  </sortState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Mogens Højgaard Jensen</dc:creator>
  <cp:lastModifiedBy>Mogens Højgaard Jensen</cp:lastModifiedBy>
  <dcterms:created xsi:type="dcterms:W3CDTF">2016-11-01T13:42:23Z</dcterms:created>
  <dcterms:modified xsi:type="dcterms:W3CDTF">2018-02-26T10:50:34Z</dcterms:modified>
</cp:coreProperties>
</file>